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605" windowHeight="7995"/>
  </bookViews>
  <sheets>
    <sheet name="1 поток" sheetId="2" r:id="rId1"/>
    <sheet name="2 поток" sheetId="1" r:id="rId2"/>
    <sheet name="3 поток" sheetId="4" r:id="rId3"/>
  </sheets>
  <calcPr calcId="125725"/>
</workbook>
</file>

<file path=xl/calcChain.xml><?xml version="1.0" encoding="utf-8"?>
<calcChain xmlns="http://schemas.openxmlformats.org/spreadsheetml/2006/main">
  <c r="I22" i="4"/>
  <c r="I21"/>
  <c r="I15"/>
  <c r="I17"/>
  <c r="I13" i="1"/>
  <c r="D13"/>
  <c r="I10" i="4"/>
  <c r="I18"/>
  <c r="D18"/>
  <c r="I26" i="1"/>
  <c r="D26"/>
  <c r="I19"/>
  <c r="D19"/>
  <c r="J18" i="4" l="1"/>
  <c r="J26" i="1"/>
  <c r="J19"/>
  <c r="J13"/>
  <c r="I26" i="4"/>
  <c r="D26"/>
  <c r="D22"/>
  <c r="D21"/>
  <c r="D10"/>
  <c r="J10" s="1"/>
  <c r="I27" i="2"/>
  <c r="D27"/>
  <c r="I26"/>
  <c r="D26"/>
  <c r="I21"/>
  <c r="D21"/>
  <c r="I20"/>
  <c r="D20"/>
  <c r="I19"/>
  <c r="D19"/>
  <c r="J21" i="4" l="1"/>
  <c r="J22"/>
  <c r="J26"/>
  <c r="J19" i="2"/>
  <c r="J21"/>
  <c r="J26"/>
  <c r="J27"/>
  <c r="J20"/>
  <c r="D25" i="1"/>
  <c r="I25"/>
  <c r="D17" i="4"/>
  <c r="I16"/>
  <c r="D16"/>
  <c r="I24" i="1"/>
  <c r="D24"/>
  <c r="I23"/>
  <c r="D23"/>
  <c r="J17" i="4" l="1"/>
  <c r="J25" i="1"/>
  <c r="J16" i="4"/>
  <c r="J23" i="1"/>
  <c r="J24"/>
  <c r="D15" i="4" l="1"/>
  <c r="D14"/>
  <c r="D9"/>
  <c r="D18" i="1"/>
  <c r="D17"/>
  <c r="D12"/>
  <c r="D11"/>
  <c r="D15" i="2"/>
  <c r="D14"/>
  <c r="D9"/>
  <c r="D10"/>
  <c r="I14" i="4"/>
  <c r="I9"/>
  <c r="I18" i="1"/>
  <c r="I17"/>
  <c r="I12"/>
  <c r="I11"/>
  <c r="I15" i="2"/>
  <c r="I14"/>
  <c r="I10"/>
  <c r="I9"/>
  <c r="J18" i="1" l="1"/>
  <c r="J17"/>
  <c r="J15" i="4"/>
  <c r="J14"/>
  <c r="J9"/>
  <c r="J11" i="1"/>
  <c r="J12"/>
  <c r="J14" i="2"/>
  <c r="J15"/>
  <c r="J9"/>
  <c r="J10" l="1"/>
</calcChain>
</file>

<file path=xl/sharedStrings.xml><?xml version="1.0" encoding="utf-8"?>
<sst xmlns="http://schemas.openxmlformats.org/spreadsheetml/2006/main" count="144" uniqueCount="90">
  <si>
    <t>№ п/п</t>
  </si>
  <si>
    <t>ФИО</t>
  </si>
  <si>
    <t>Вес атлета</t>
  </si>
  <si>
    <t>Коэф. Уилкса</t>
  </si>
  <si>
    <t>Жим штанги лежа</t>
  </si>
  <si>
    <t xml:space="preserve">Место </t>
  </si>
  <si>
    <t>Команда</t>
  </si>
  <si>
    <t>Судьи:</t>
  </si>
  <si>
    <t>Коэф.</t>
  </si>
  <si>
    <t>Главный судья: Мерзляков Е.Е. - 1к.</t>
  </si>
  <si>
    <t>результат</t>
  </si>
  <si>
    <t>1 ПОТОК</t>
  </si>
  <si>
    <t>Жим лежа</t>
  </si>
  <si>
    <t>Результат</t>
  </si>
  <si>
    <t>2 ПОТОК</t>
  </si>
  <si>
    <t>3 ПОТОК</t>
  </si>
  <si>
    <t>Поддубная Анна</t>
  </si>
  <si>
    <t>Мастер</t>
  </si>
  <si>
    <t>Демченкова Елена</t>
  </si>
  <si>
    <t>мастер</t>
  </si>
  <si>
    <t>энерджи</t>
  </si>
  <si>
    <t>юноши свыше 83</t>
  </si>
  <si>
    <t>бодифитнес</t>
  </si>
  <si>
    <t>ветераны</t>
  </si>
  <si>
    <t>Нищик Евгений</t>
  </si>
  <si>
    <t>Никандров Андрей</t>
  </si>
  <si>
    <t>Алексеев Дмитрий</t>
  </si>
  <si>
    <t>Бодифитнес стайл</t>
  </si>
  <si>
    <t>Ст. судья: Еремеев А.Г. -1к</t>
  </si>
  <si>
    <t>Главный секретарь: Пятько С.О.</t>
  </si>
  <si>
    <t xml:space="preserve">Боковые: Иванов Ю.В. -3к, </t>
  </si>
  <si>
    <t>Пауэр</t>
  </si>
  <si>
    <t>Супер Фитнес</t>
  </si>
  <si>
    <t>Карпова Ольга</t>
  </si>
  <si>
    <t>девушки до 57</t>
  </si>
  <si>
    <t>девушки свыше 57</t>
  </si>
  <si>
    <t>Смирнова Алена</t>
  </si>
  <si>
    <t>Олиферова Лолита</t>
  </si>
  <si>
    <t>Калганова Карина</t>
  </si>
  <si>
    <t xml:space="preserve">Закусило Евгения </t>
  </si>
  <si>
    <t>женщины</t>
  </si>
  <si>
    <t>Бодифитнес</t>
  </si>
  <si>
    <t>Юноши 74</t>
  </si>
  <si>
    <t>Чумаков Евгений</t>
  </si>
  <si>
    <t>Кивенко Андрей</t>
  </si>
  <si>
    <t xml:space="preserve">юниоры </t>
  </si>
  <si>
    <t>мужчины до 83</t>
  </si>
  <si>
    <t xml:space="preserve">Карпун Юрий </t>
  </si>
  <si>
    <t>Зайцев Александр С</t>
  </si>
  <si>
    <t>Ефимов Александр</t>
  </si>
  <si>
    <t>Павлов Александр</t>
  </si>
  <si>
    <t>БодиФитнес</t>
  </si>
  <si>
    <t>Энерджи</t>
  </si>
  <si>
    <t>Цецерский Дмитрий</t>
  </si>
  <si>
    <t>Бондаренко Сергей</t>
  </si>
  <si>
    <t>мужчины свыше 93кг</t>
  </si>
  <si>
    <t>Иванов Олег Владимирович</t>
  </si>
  <si>
    <t>Никифоров Алексей</t>
  </si>
  <si>
    <t>Протокол  Супержим  27 декабря 2014г.</t>
  </si>
  <si>
    <t>Алекминский Андрей</t>
  </si>
  <si>
    <t>Михайлов Сергей</t>
  </si>
  <si>
    <t>Самостоятельно</t>
  </si>
  <si>
    <t>Мужчины ЭК</t>
  </si>
  <si>
    <t>Женщины ЭК</t>
  </si>
  <si>
    <t>Слепухин Андрей</t>
  </si>
  <si>
    <t>Владимиров Евгений</t>
  </si>
  <si>
    <t>Иванов Олег Александ.</t>
  </si>
  <si>
    <t>Мядзелец Дмитрий</t>
  </si>
  <si>
    <t>57,5x</t>
  </si>
  <si>
    <t>32,5x</t>
  </si>
  <si>
    <t>52,5x</t>
  </si>
  <si>
    <t>85x</t>
  </si>
  <si>
    <t>40x</t>
  </si>
  <si>
    <t>50x</t>
  </si>
  <si>
    <t>55x</t>
  </si>
  <si>
    <t>67,5x</t>
  </si>
  <si>
    <t>90x</t>
  </si>
  <si>
    <t>150x</t>
  </si>
  <si>
    <t>127,5x</t>
  </si>
  <si>
    <t>135x</t>
  </si>
  <si>
    <t>145x</t>
  </si>
  <si>
    <t>170x</t>
  </si>
  <si>
    <t>197,5x</t>
  </si>
  <si>
    <t>75x</t>
  </si>
  <si>
    <t>187,5x</t>
  </si>
  <si>
    <t>240x</t>
  </si>
  <si>
    <t>82,5x</t>
  </si>
  <si>
    <t>175x</t>
  </si>
  <si>
    <t>190x</t>
  </si>
  <si>
    <t>205x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</si>
</sst>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#,##0.0000"/>
    <numFmt numFmtId="165" formatCode="#,##0.0"/>
    <numFmt numFmtId="166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164" fontId="0" fillId="0" borderId="0" xfId="0" applyNumberFormat="1"/>
    <xf numFmtId="165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1" xfId="0" applyNumberForma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/>
    <xf numFmtId="165" fontId="0" fillId="0" borderId="7" xfId="0" applyNumberFormat="1" applyFill="1" applyBorder="1"/>
    <xf numFmtId="165" fontId="0" fillId="0" borderId="1" xfId="0" applyNumberFormat="1" applyBorder="1"/>
    <xf numFmtId="3" fontId="0" fillId="0" borderId="1" xfId="0" applyNumberFormat="1" applyFill="1" applyBorder="1"/>
    <xf numFmtId="165" fontId="0" fillId="0" borderId="0" xfId="0" applyNumberForma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/>
    <xf numFmtId="165" fontId="0" fillId="0" borderId="1" xfId="0" applyNumberFormat="1" applyFill="1" applyBorder="1"/>
    <xf numFmtId="166" fontId="0" fillId="0" borderId="1" xfId="0" applyNumberFormat="1" applyFill="1" applyBorder="1" applyAlignment="1">
      <alignment vertical="center"/>
    </xf>
    <xf numFmtId="3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5" xfId="0" applyNumberFormat="1" applyFill="1" applyBorder="1"/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9" xfId="0" applyNumberForma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5" xfId="0" applyBorder="1"/>
    <xf numFmtId="0" fontId="5" fillId="0" borderId="13" xfId="0" applyFont="1" applyBorder="1" applyAlignment="1">
      <alignment vertical="center" wrapText="1"/>
    </xf>
    <xf numFmtId="164" fontId="0" fillId="0" borderId="5" xfId="0" applyNumberFormat="1" applyBorder="1"/>
    <xf numFmtId="0" fontId="0" fillId="0" borderId="5" xfId="0" applyFill="1" applyBorder="1"/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Border="1" applyAlignment="1">
      <alignment horizontal="center"/>
    </xf>
    <xf numFmtId="166" fontId="0" fillId="0" borderId="5" xfId="0" applyNumberFormat="1" applyBorder="1"/>
    <xf numFmtId="165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5" xfId="0" applyNumberForma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" xfId="0" applyFont="1" applyBorder="1"/>
    <xf numFmtId="16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5" fillId="2" borderId="1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0" fillId="0" borderId="7" xfId="0" applyBorder="1" applyAlignment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80" zoomScaleNormal="80" workbookViewId="0">
      <selection activeCell="A24" sqref="A24:XFD27"/>
    </sheetView>
  </sheetViews>
  <sheetFormatPr defaultRowHeight="15"/>
  <cols>
    <col min="1" max="1" width="3.85546875" customWidth="1"/>
    <col min="2" max="2" width="29.85546875" customWidth="1"/>
    <col min="3" max="3" width="11" customWidth="1"/>
    <col min="4" max="4" width="10" style="5" customWidth="1"/>
    <col min="5" max="5" width="21.42578125" customWidth="1"/>
    <col min="6" max="6" width="5.28515625" customWidth="1"/>
    <col min="7" max="7" width="5.140625" style="6" customWidth="1"/>
    <col min="8" max="8" width="6.7109375" style="6" customWidth="1"/>
    <col min="9" max="9" width="11.28515625" customWidth="1"/>
    <col min="10" max="10" width="12.140625" customWidth="1"/>
    <col min="11" max="11" width="6.5703125" customWidth="1"/>
  </cols>
  <sheetData>
    <row r="1" spans="1:12">
      <c r="A1" s="73" t="s">
        <v>58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18.75">
      <c r="A3" s="74" t="s">
        <v>11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2" s="2" customFormat="1" ht="32.25" customHeight="1">
      <c r="A5" s="76" t="s">
        <v>0</v>
      </c>
      <c r="B5" s="76" t="s">
        <v>1</v>
      </c>
      <c r="C5" s="76" t="s">
        <v>2</v>
      </c>
      <c r="D5" s="78" t="s">
        <v>3</v>
      </c>
      <c r="E5" s="76" t="s">
        <v>6</v>
      </c>
      <c r="F5" s="80" t="s">
        <v>12</v>
      </c>
      <c r="G5" s="81"/>
      <c r="H5" s="81"/>
      <c r="I5" s="82" t="s">
        <v>10</v>
      </c>
      <c r="J5" s="76" t="s">
        <v>8</v>
      </c>
      <c r="K5" s="76" t="s">
        <v>5</v>
      </c>
    </row>
    <row r="6" spans="1:12" ht="24.75" customHeight="1">
      <c r="A6" s="77"/>
      <c r="B6" s="77"/>
      <c r="C6" s="77"/>
      <c r="D6" s="79"/>
      <c r="E6" s="77"/>
      <c r="F6" s="3">
        <v>1</v>
      </c>
      <c r="G6" s="8">
        <v>2</v>
      </c>
      <c r="H6" s="8">
        <v>3</v>
      </c>
      <c r="I6" s="83"/>
      <c r="J6" s="77"/>
      <c r="K6" s="77"/>
    </row>
    <row r="7" spans="1:12" ht="13.5" customHeight="1">
      <c r="A7" s="41"/>
      <c r="B7" s="42"/>
      <c r="C7" s="42"/>
      <c r="D7" s="43"/>
      <c r="E7" s="42"/>
      <c r="F7" s="44"/>
      <c r="G7" s="48"/>
      <c r="H7" s="48"/>
      <c r="I7" s="45"/>
      <c r="J7" s="42"/>
      <c r="K7" s="42"/>
    </row>
    <row r="8" spans="1:12" ht="15.75" thickBot="1">
      <c r="A8" s="69" t="s">
        <v>34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2" ht="18" customHeight="1" thickBot="1">
      <c r="A9" s="1">
        <v>1</v>
      </c>
      <c r="B9" s="49" t="s">
        <v>33</v>
      </c>
      <c r="C9" s="1">
        <v>45.7</v>
      </c>
      <c r="D9" s="4">
        <f>500/(594.31747775582-27.23842536447*C9+0.82112226871*POWER(C9,2)-0.00930733913*POWER(C9,3)+0.00004731582*POWER(C9,4)-0.00000009054*POWER(C9,5))</f>
        <v>1.3720000126161789</v>
      </c>
      <c r="E9" s="1" t="s">
        <v>17</v>
      </c>
      <c r="F9" s="31">
        <v>30</v>
      </c>
      <c r="G9" s="31" t="s">
        <v>69</v>
      </c>
      <c r="H9" s="31" t="s">
        <v>69</v>
      </c>
      <c r="I9" s="17">
        <f>MAX(F9,G9,H9)</f>
        <v>30</v>
      </c>
      <c r="J9" s="12">
        <f>D9*I9</f>
        <v>41.160000378485364</v>
      </c>
      <c r="K9" s="37">
        <v>2</v>
      </c>
      <c r="L9" s="6"/>
    </row>
    <row r="10" spans="1:12" ht="17.25" customHeight="1" thickBot="1">
      <c r="A10" s="1">
        <v>2</v>
      </c>
      <c r="B10" s="50" t="s">
        <v>16</v>
      </c>
      <c r="C10" s="1">
        <v>54.9</v>
      </c>
      <c r="D10" s="4">
        <f t="shared" ref="D10" si="0">500/(594.31747775582-27.23842536447*C10+0.82112226871*POWER(C10,2)-0.00930733913*POWER(C10,3)+0.00004731582*POWER(C10,4)-0.00000009054*POWER(C10,5))</f>
        <v>1.1950412997218818</v>
      </c>
      <c r="E10" s="1" t="s">
        <v>17</v>
      </c>
      <c r="F10" s="31">
        <v>32.5</v>
      </c>
      <c r="G10" s="31">
        <v>35</v>
      </c>
      <c r="H10" s="31" t="s">
        <v>72</v>
      </c>
      <c r="I10" s="17">
        <f t="shared" ref="I10" si="1">MAX(F10,G10,H10)</f>
        <v>35</v>
      </c>
      <c r="J10" s="12">
        <f>D10*I10</f>
        <v>41.826445490265861</v>
      </c>
      <c r="K10" s="37">
        <v>1</v>
      </c>
    </row>
    <row r="11" spans="1:12" ht="15.75" customHeight="1">
      <c r="A11" s="1"/>
      <c r="B11" s="7"/>
      <c r="C11" s="1"/>
      <c r="D11" s="4"/>
      <c r="E11" s="1"/>
      <c r="F11" s="32"/>
      <c r="G11" s="32"/>
      <c r="H11" s="32"/>
      <c r="I11" s="17"/>
      <c r="J11" s="12"/>
      <c r="K11" s="37"/>
    </row>
    <row r="12" spans="1:12" ht="15.75" customHeight="1">
      <c r="A12" s="9"/>
      <c r="B12" s="10"/>
      <c r="C12" s="9"/>
      <c r="D12" s="11"/>
      <c r="E12" s="9"/>
      <c r="F12" s="39"/>
      <c r="G12" s="39"/>
      <c r="H12" s="39"/>
      <c r="I12" s="24"/>
      <c r="J12" s="14"/>
      <c r="K12" s="19"/>
    </row>
    <row r="13" spans="1:12" ht="15.75" thickBot="1">
      <c r="A13" s="69" t="s">
        <v>35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2" ht="16.5" thickBot="1">
      <c r="A14" s="1">
        <v>1</v>
      </c>
      <c r="B14" s="49" t="s">
        <v>36</v>
      </c>
      <c r="C14" s="1">
        <v>63.4</v>
      </c>
      <c r="D14" s="4">
        <f>500/(594.31747775582-27.23842536447*C14+0.82112226871*POWER(C14,2)-0.00930733913*POWER(C14,3)+0.00004731582*POWER(C14,4)-0.00000009054*POWER(C14,5))</f>
        <v>1.0688345203955805</v>
      </c>
      <c r="E14" s="1" t="s">
        <v>17</v>
      </c>
      <c r="F14" s="31">
        <v>42.5</v>
      </c>
      <c r="G14" s="21">
        <v>47.5</v>
      </c>
      <c r="H14" s="21" t="s">
        <v>73</v>
      </c>
      <c r="I14" s="17">
        <f>MAX(F14,G14,H14)</f>
        <v>47.5</v>
      </c>
      <c r="J14" s="12">
        <f>D14*I14</f>
        <v>50.769639718790074</v>
      </c>
      <c r="K14" s="37">
        <v>1</v>
      </c>
    </row>
    <row r="15" spans="1:12" ht="16.5" thickBot="1">
      <c r="A15" s="1">
        <v>2</v>
      </c>
      <c r="B15" s="50" t="s">
        <v>37</v>
      </c>
      <c r="C15" s="1">
        <v>71.7</v>
      </c>
      <c r="D15" s="4">
        <f t="shared" ref="D15" si="2">500/(594.31747775582-27.23842536447*C15+0.82112226871*POWER(C15,2)-0.00930733913*POWER(C15,3)+0.00004731582*POWER(C15,4)-0.00000009054*POWER(C15,5))</f>
        <v>0.97876175664287757</v>
      </c>
      <c r="E15" s="1" t="s">
        <v>52</v>
      </c>
      <c r="F15" s="31">
        <v>47.5</v>
      </c>
      <c r="G15" s="21">
        <v>50</v>
      </c>
      <c r="H15" s="21" t="s">
        <v>74</v>
      </c>
      <c r="I15" s="17">
        <f t="shared" ref="I15" si="3">MAX(F15,G15,H15)</f>
        <v>50</v>
      </c>
      <c r="J15" s="12">
        <f>D15*I15</f>
        <v>48.938087832143879</v>
      </c>
      <c r="K15" s="37">
        <v>2</v>
      </c>
    </row>
    <row r="16" spans="1:12">
      <c r="A16" s="1"/>
      <c r="B16" s="1"/>
      <c r="C16" s="1"/>
      <c r="D16" s="4"/>
      <c r="E16" s="1"/>
      <c r="F16" s="33"/>
      <c r="G16" s="26"/>
      <c r="H16" s="36"/>
      <c r="I16" s="17"/>
      <c r="J16" s="12"/>
      <c r="K16" s="38"/>
    </row>
    <row r="17" spans="1:11">
      <c r="A17" s="9"/>
      <c r="B17" s="9"/>
      <c r="C17" s="9"/>
      <c r="D17" s="11"/>
      <c r="E17" s="9"/>
      <c r="F17" s="9"/>
      <c r="G17" s="28"/>
      <c r="H17" s="28"/>
      <c r="I17" s="24"/>
      <c r="J17" s="14"/>
      <c r="K17" s="9"/>
    </row>
    <row r="18" spans="1:11" ht="15.75" thickBot="1">
      <c r="A18" s="69" t="s">
        <v>40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16.5" thickBot="1">
      <c r="A19" s="1">
        <v>1</v>
      </c>
      <c r="B19" s="49" t="s">
        <v>38</v>
      </c>
      <c r="C19" s="1">
        <v>57.8</v>
      </c>
      <c r="D19" s="4">
        <f>500/(594.31747775582-27.23842536447*C19+0.82112226871*POWER(C19,2)-0.00930733913*POWER(C19,3)+0.00004731582*POWER(C19,4)-0.00000009054*POWER(C19,5))</f>
        <v>1.1478020217758642</v>
      </c>
      <c r="E19" s="1" t="s">
        <v>41</v>
      </c>
      <c r="F19" s="31" t="s">
        <v>68</v>
      </c>
      <c r="G19" s="21" t="s">
        <v>68</v>
      </c>
      <c r="H19" s="21">
        <v>57.5</v>
      </c>
      <c r="I19" s="17">
        <f>MAX(F19,G19,H19)</f>
        <v>57.5</v>
      </c>
      <c r="J19" s="12">
        <f>D19*I19</f>
        <v>65.998616252112186</v>
      </c>
      <c r="K19" s="37">
        <v>2</v>
      </c>
    </row>
    <row r="20" spans="1:11" ht="16.5" thickBot="1">
      <c r="A20" s="1">
        <v>2</v>
      </c>
      <c r="B20" s="50" t="s">
        <v>18</v>
      </c>
      <c r="C20" s="1">
        <v>64.3</v>
      </c>
      <c r="D20" s="4">
        <f t="shared" ref="D20:D21" si="4">500/(594.31747775582-27.23842536447*C20+0.82112226871*POWER(C20,2)-0.00930733913*POWER(C20,3)+0.00004731582*POWER(C20,4)-0.00000009054*POWER(C20,5))</f>
        <v>1.0575873340959758</v>
      </c>
      <c r="E20" s="1" t="s">
        <v>41</v>
      </c>
      <c r="F20" s="31">
        <v>60</v>
      </c>
      <c r="G20" s="21">
        <v>65</v>
      </c>
      <c r="H20" s="21" t="s">
        <v>75</v>
      </c>
      <c r="I20" s="17">
        <f t="shared" ref="I20:I21" si="5">MAX(F20,G20,H20)</f>
        <v>65</v>
      </c>
      <c r="J20" s="12">
        <f>D20*I20</f>
        <v>68.743176716238423</v>
      </c>
      <c r="K20" s="37">
        <v>1</v>
      </c>
    </row>
    <row r="21" spans="1:11" ht="15.75">
      <c r="A21" s="51">
        <v>3</v>
      </c>
      <c r="B21" s="52" t="s">
        <v>39</v>
      </c>
      <c r="C21" s="51">
        <v>61.9</v>
      </c>
      <c r="D21" s="4">
        <f t="shared" si="4"/>
        <v>1.0884462019164387</v>
      </c>
      <c r="E21" s="51" t="s">
        <v>31</v>
      </c>
      <c r="F21" s="58">
        <v>45</v>
      </c>
      <c r="G21" s="59" t="s">
        <v>70</v>
      </c>
      <c r="H21" s="59">
        <v>52.5</v>
      </c>
      <c r="I21" s="17">
        <f t="shared" si="5"/>
        <v>52.5</v>
      </c>
      <c r="J21" s="12">
        <f>D21*I21</f>
        <v>57.143425600613035</v>
      </c>
      <c r="K21" s="60">
        <v>3</v>
      </c>
    </row>
    <row r="22" spans="1:11">
      <c r="A22" s="1"/>
      <c r="B22" s="1"/>
      <c r="C22" s="1"/>
      <c r="D22" s="4"/>
      <c r="E22" s="1"/>
      <c r="F22" s="1"/>
      <c r="G22" s="26"/>
      <c r="H22" s="26"/>
      <c r="I22" s="1"/>
      <c r="J22" s="1"/>
      <c r="K22" s="1"/>
    </row>
    <row r="23" spans="1:11">
      <c r="A23" s="9"/>
      <c r="B23" s="9"/>
      <c r="C23" s="9"/>
      <c r="D23" s="11"/>
      <c r="E23" s="9"/>
      <c r="F23" s="9"/>
      <c r="G23" s="55"/>
      <c r="H23" s="28"/>
      <c r="I23" s="56"/>
      <c r="J23" s="14"/>
      <c r="K23" s="57"/>
    </row>
    <row r="24" spans="1:11">
      <c r="A24" s="9"/>
      <c r="B24" s="9"/>
      <c r="C24" s="9"/>
      <c r="D24" s="11"/>
      <c r="E24" s="9"/>
      <c r="F24" s="9"/>
      <c r="G24" s="55"/>
      <c r="H24" s="28"/>
      <c r="I24" s="56"/>
      <c r="J24" s="14"/>
      <c r="K24" s="57"/>
    </row>
    <row r="25" spans="1:11">
      <c r="A25" s="69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ht="16.5" thickBot="1">
      <c r="A26" s="1">
        <v>1</v>
      </c>
      <c r="B26" s="50" t="s">
        <v>43</v>
      </c>
      <c r="C26" s="1">
        <v>68.8</v>
      </c>
      <c r="D26" s="4">
        <f>500/(-216.0475144+16.2606339*C26-0.002388645*POWER(C26,2)-0.00113732*POWER(C26,3)+0.00000701863*POWER(C26,4)-0.00000001291*POWER(C26,5))</f>
        <v>0.75947203934679075</v>
      </c>
      <c r="E26" s="1" t="s">
        <v>17</v>
      </c>
      <c r="F26" s="35">
        <v>82.5</v>
      </c>
      <c r="G26" s="22" t="s">
        <v>71</v>
      </c>
      <c r="H26" s="22" t="s">
        <v>76</v>
      </c>
      <c r="I26" s="34">
        <f t="shared" ref="I26:I27" si="6">MAX(F26,G26,H26)</f>
        <v>82.5</v>
      </c>
      <c r="J26" s="12">
        <f>D26*I26</f>
        <v>62.656443246110236</v>
      </c>
      <c r="K26" s="37">
        <v>2</v>
      </c>
    </row>
    <row r="27" spans="1:11" ht="16.5" thickBot="1">
      <c r="A27" s="1">
        <v>2</v>
      </c>
      <c r="B27" s="50" t="s">
        <v>44</v>
      </c>
      <c r="C27" s="1">
        <v>71</v>
      </c>
      <c r="D27" s="4">
        <f t="shared" ref="D27" si="7">500/(-216.0475144+16.2606339*C27-0.002388645*POWER(C27,2)-0.00113732*POWER(C27,3)+0.00000701863*POWER(C27,4)-0.00000001291*POWER(C27,5))</f>
        <v>0.74137823790498991</v>
      </c>
      <c r="E27" s="1" t="s">
        <v>17</v>
      </c>
      <c r="F27" s="35">
        <v>95</v>
      </c>
      <c r="G27" s="22">
        <v>100</v>
      </c>
      <c r="H27" s="35">
        <v>107.5</v>
      </c>
      <c r="I27" s="34">
        <f t="shared" si="6"/>
        <v>107.5</v>
      </c>
      <c r="J27" s="12">
        <f>D27*I27</f>
        <v>79.698160574786414</v>
      </c>
      <c r="K27" s="37">
        <v>1</v>
      </c>
    </row>
    <row r="28" spans="1:11">
      <c r="A28" s="1"/>
      <c r="B28" s="1"/>
      <c r="C28" s="1"/>
      <c r="D28" s="4"/>
      <c r="E28" s="1"/>
      <c r="F28" s="1"/>
      <c r="G28" s="36"/>
      <c r="H28" s="26"/>
      <c r="I28" s="27"/>
      <c r="J28" s="12"/>
      <c r="K28" s="38"/>
    </row>
    <row r="30" spans="1:11">
      <c r="B30" s="20" t="s">
        <v>7</v>
      </c>
    </row>
    <row r="31" spans="1:11">
      <c r="B31" t="s">
        <v>28</v>
      </c>
    </row>
    <row r="32" spans="1:11">
      <c r="B32" t="s">
        <v>30</v>
      </c>
    </row>
    <row r="35" spans="2:2">
      <c r="B35" t="s">
        <v>9</v>
      </c>
    </row>
    <row r="37" spans="2:2">
      <c r="B37" t="s">
        <v>29</v>
      </c>
    </row>
  </sheetData>
  <mergeCells count="16">
    <mergeCell ref="A13:K13"/>
    <mergeCell ref="A18:K18"/>
    <mergeCell ref="A25:K25"/>
    <mergeCell ref="A8:K8"/>
    <mergeCell ref="A1:K1"/>
    <mergeCell ref="A3:K3"/>
    <mergeCell ref="A4:K4"/>
    <mergeCell ref="A5:A6"/>
    <mergeCell ref="B5:B6"/>
    <mergeCell ref="C5:C6"/>
    <mergeCell ref="D5:D6"/>
    <mergeCell ref="E5:E6"/>
    <mergeCell ref="K5:K6"/>
    <mergeCell ref="F5:H5"/>
    <mergeCell ref="I5:I6"/>
    <mergeCell ref="J5:J6"/>
  </mergeCell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="89" zoomScaleNormal="89" workbookViewId="0">
      <selection activeCell="A19" sqref="A19"/>
    </sheetView>
  </sheetViews>
  <sheetFormatPr defaultRowHeight="15"/>
  <cols>
    <col min="1" max="1" width="4" customWidth="1"/>
    <col min="2" max="2" width="29.28515625" customWidth="1"/>
    <col min="3" max="3" width="8.5703125" style="6" customWidth="1"/>
    <col min="4" max="4" width="10" customWidth="1"/>
    <col min="5" max="5" width="16.85546875" customWidth="1"/>
    <col min="6" max="6" width="7.42578125" customWidth="1"/>
    <col min="7" max="7" width="7.7109375" customWidth="1"/>
    <col min="8" max="8" width="7.42578125" customWidth="1"/>
    <col min="9" max="9" width="10" customWidth="1"/>
    <col min="10" max="10" width="11" customWidth="1"/>
  </cols>
  <sheetData>
    <row r="1" spans="1:11">
      <c r="A1" s="73" t="s">
        <v>58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>
      <c r="A3" s="74" t="s">
        <v>14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8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2" customFormat="1" ht="33.75" customHeight="1">
      <c r="A5" s="76" t="s">
        <v>0</v>
      </c>
      <c r="B5" s="76" t="s">
        <v>1</v>
      </c>
      <c r="C5" s="76" t="s">
        <v>2</v>
      </c>
      <c r="D5" s="78" t="s">
        <v>3</v>
      </c>
      <c r="E5" s="76" t="s">
        <v>6</v>
      </c>
      <c r="F5" s="84" t="s">
        <v>4</v>
      </c>
      <c r="G5" s="85"/>
      <c r="H5" s="86"/>
      <c r="I5" s="82" t="s">
        <v>13</v>
      </c>
      <c r="J5" s="76" t="s">
        <v>8</v>
      </c>
      <c r="K5" s="76" t="s">
        <v>5</v>
      </c>
    </row>
    <row r="6" spans="1:11" s="2" customFormat="1" ht="22.5" customHeight="1">
      <c r="A6" s="77"/>
      <c r="B6" s="77"/>
      <c r="C6" s="77"/>
      <c r="D6" s="79"/>
      <c r="E6" s="77"/>
      <c r="F6" s="3">
        <v>1</v>
      </c>
      <c r="G6" s="3">
        <v>2</v>
      </c>
      <c r="H6" s="3">
        <v>3</v>
      </c>
      <c r="I6" s="83"/>
      <c r="J6" s="77"/>
      <c r="K6" s="77"/>
    </row>
    <row r="7" spans="1:11" s="2" customFormat="1" ht="11.25" customHeight="1">
      <c r="A7" s="41"/>
      <c r="B7" s="42"/>
      <c r="C7" s="42"/>
      <c r="D7" s="43"/>
      <c r="E7" s="42"/>
      <c r="F7" s="44"/>
      <c r="G7" s="44"/>
      <c r="H7" s="44"/>
      <c r="I7" s="45"/>
      <c r="J7" s="42"/>
      <c r="K7" s="42"/>
    </row>
    <row r="8" spans="1:11">
      <c r="A8" s="9"/>
      <c r="B8" s="10"/>
      <c r="C8" s="9"/>
      <c r="D8" s="11"/>
      <c r="E8" s="9"/>
      <c r="F8" s="14"/>
      <c r="G8" s="14"/>
      <c r="H8" s="14"/>
      <c r="I8" s="15"/>
      <c r="J8" s="14"/>
      <c r="K8" s="16"/>
    </row>
    <row r="9" spans="1:11">
      <c r="A9" s="9"/>
      <c r="B9" s="10"/>
      <c r="C9" s="9"/>
      <c r="D9" s="11"/>
      <c r="E9" s="9"/>
      <c r="F9" s="14"/>
      <c r="G9" s="14"/>
      <c r="H9" s="14"/>
      <c r="I9" s="15"/>
      <c r="J9" s="14"/>
      <c r="K9" s="16"/>
    </row>
    <row r="10" spans="1:11" ht="15" customHeight="1" thickBot="1">
      <c r="A10" s="69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16.5" thickBot="1">
      <c r="A11" s="1">
        <v>1</v>
      </c>
      <c r="B11" s="49" t="s">
        <v>47</v>
      </c>
      <c r="C11" s="1">
        <v>86</v>
      </c>
      <c r="D11" s="4">
        <f>500/(-216.0475144+16.2606339*C11-0.002388645*POWER(C11,2)-0.00113732*POWER(C11,3)+0.00000701863*POWER(C11,4)-0.00000001291*POWER(C11,5))</f>
        <v>0.65402734159992504</v>
      </c>
      <c r="E11" s="1" t="s">
        <v>19</v>
      </c>
      <c r="F11" s="21">
        <v>125</v>
      </c>
      <c r="G11" s="21">
        <v>130</v>
      </c>
      <c r="H11" s="21" t="s">
        <v>79</v>
      </c>
      <c r="I11" s="17">
        <f>MAX(F11,G11,H11)</f>
        <v>130</v>
      </c>
      <c r="J11" s="12">
        <f>D11*I11</f>
        <v>85.023554407990261</v>
      </c>
      <c r="K11" s="37">
        <v>3</v>
      </c>
    </row>
    <row r="12" spans="1:11" ht="16.5" thickBot="1">
      <c r="A12" s="1">
        <v>2</v>
      </c>
      <c r="B12" s="50" t="s">
        <v>48</v>
      </c>
      <c r="C12" s="1">
        <v>89.9</v>
      </c>
      <c r="D12" s="4">
        <f t="shared" ref="D12:D13" si="0">500/(-216.0475144+16.2606339*C12-0.002388645*POWER(C12,2)-0.00113732*POWER(C12,3)+0.00000701863*POWER(C12,4)-0.00000001291*POWER(C12,5))</f>
        <v>0.63875546954235785</v>
      </c>
      <c r="E12" s="1" t="s">
        <v>19</v>
      </c>
      <c r="F12" s="21">
        <v>140</v>
      </c>
      <c r="G12" s="21">
        <v>145</v>
      </c>
      <c r="H12" s="21" t="s">
        <v>77</v>
      </c>
      <c r="I12" s="17">
        <f t="shared" ref="I12:I13" si="1">MAX(F12,G12,H12)</f>
        <v>145</v>
      </c>
      <c r="J12" s="12">
        <f>D12*I12</f>
        <v>92.619543083641886</v>
      </c>
      <c r="K12" s="37">
        <v>2</v>
      </c>
    </row>
    <row r="13" spans="1:11">
      <c r="A13" s="1">
        <v>3</v>
      </c>
      <c r="B13" s="7" t="s">
        <v>67</v>
      </c>
      <c r="C13" s="1">
        <v>104.9</v>
      </c>
      <c r="D13" s="4">
        <f t="shared" si="0"/>
        <v>0.59775361278900419</v>
      </c>
      <c r="E13" s="1" t="s">
        <v>20</v>
      </c>
      <c r="F13" s="21">
        <v>160</v>
      </c>
      <c r="G13" s="21">
        <v>165</v>
      </c>
      <c r="H13" s="21" t="s">
        <v>81</v>
      </c>
      <c r="I13" s="17">
        <f t="shared" si="1"/>
        <v>165</v>
      </c>
      <c r="J13" s="12">
        <f>D13*I13</f>
        <v>98.629346110185693</v>
      </c>
      <c r="K13" s="37">
        <v>1</v>
      </c>
    </row>
    <row r="14" spans="1:11" ht="15" customHeight="1">
      <c r="A14" s="9"/>
      <c r="B14" s="9"/>
      <c r="C14" s="9"/>
      <c r="D14" s="11"/>
      <c r="E14" s="9"/>
      <c r="F14" s="9"/>
      <c r="G14" s="9"/>
      <c r="H14" s="9"/>
      <c r="I14" s="9"/>
      <c r="J14" s="9"/>
      <c r="K14" s="9"/>
    </row>
    <row r="15" spans="1:11" ht="15" customHeight="1">
      <c r="A15" s="9"/>
      <c r="B15" s="9"/>
      <c r="C15" s="9"/>
      <c r="D15" s="11"/>
      <c r="E15" s="9"/>
      <c r="F15" s="9"/>
      <c r="G15" s="9"/>
      <c r="H15" s="9"/>
      <c r="I15" s="9"/>
      <c r="J15" s="9"/>
      <c r="K15" s="9"/>
    </row>
    <row r="16" spans="1:11" ht="15" customHeight="1" thickBot="1">
      <c r="A16" s="69" t="s">
        <v>45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ht="16.5" thickBot="1">
      <c r="A17" s="1">
        <v>1</v>
      </c>
      <c r="B17" s="49" t="s">
        <v>49</v>
      </c>
      <c r="C17" s="1">
        <v>80.099999999999994</v>
      </c>
      <c r="D17" s="4">
        <f>500/(-216.0475144+16.2606339*C17-0.002388645*POWER(C17,2)-0.00113732*POWER(C17,3)+0.00000701863*POWER(C17,4)-0.00000001291*POWER(C17,5))</f>
        <v>0.68216163468139368</v>
      </c>
      <c r="E17" s="62" t="s">
        <v>51</v>
      </c>
      <c r="F17" s="21">
        <v>85</v>
      </c>
      <c r="G17" s="21">
        <v>95</v>
      </c>
      <c r="H17" s="21">
        <v>97.5</v>
      </c>
      <c r="I17" s="17">
        <f>MAX(F17,G17,H17)</f>
        <v>97.5</v>
      </c>
      <c r="J17" s="12">
        <f>D17*I17</f>
        <v>66.510759381435889</v>
      </c>
      <c r="K17" s="37">
        <v>3</v>
      </c>
    </row>
    <row r="18" spans="1:11" ht="15.75">
      <c r="A18" s="1">
        <v>2</v>
      </c>
      <c r="B18" s="52" t="s">
        <v>50</v>
      </c>
      <c r="C18" s="51">
        <v>78.7</v>
      </c>
      <c r="D18" s="53">
        <f>500/(-216.0475144+16.2606339*C18-0.002388645*POWER(C18,2)-0.00113732*POWER(C18,3)+0.00000701863*POWER(C18,4)-0.00000001291*POWER(C18,5))</f>
        <v>0.68988190086437973</v>
      </c>
      <c r="E18" s="64" t="s">
        <v>51</v>
      </c>
      <c r="F18" s="61">
        <v>120</v>
      </c>
      <c r="G18" s="61">
        <v>125</v>
      </c>
      <c r="H18" s="61" t="s">
        <v>78</v>
      </c>
      <c r="I18" s="40">
        <f>MAX(F18,G18,H18)</f>
        <v>125</v>
      </c>
      <c r="J18" s="54">
        <f>D18*I18</f>
        <v>86.23523760804747</v>
      </c>
      <c r="K18" s="47">
        <v>2</v>
      </c>
    </row>
    <row r="19" spans="1:11" ht="15" customHeight="1">
      <c r="A19" s="65">
        <v>3</v>
      </c>
      <c r="B19" s="65" t="s">
        <v>56</v>
      </c>
      <c r="C19" s="65">
        <v>97.8</v>
      </c>
      <c r="D19" s="66">
        <f>500/(-216.0475144+16.2606339*C19-0.002388645*POWER(C19,2)-0.00113732*POWER(C19,3)+0.00000701863*POWER(C19,4)-0.00000001291*POWER(C19,5))</f>
        <v>0.61417772466336318</v>
      </c>
      <c r="E19" s="67" t="s">
        <v>51</v>
      </c>
      <c r="F19" s="38" t="s">
        <v>77</v>
      </c>
      <c r="G19" s="1">
        <v>155</v>
      </c>
      <c r="H19" s="1">
        <v>162.5</v>
      </c>
      <c r="I19" s="17">
        <f>MAX(F19,G19,H19)</f>
        <v>162.5</v>
      </c>
      <c r="J19" s="12">
        <f>D19*I19</f>
        <v>99.803880257796521</v>
      </c>
      <c r="K19" s="38">
        <v>1</v>
      </c>
    </row>
    <row r="20" spans="1:11" ht="15" customHeight="1">
      <c r="A20" s="9"/>
      <c r="B20" s="9"/>
      <c r="C20" s="9"/>
      <c r="D20" s="11"/>
      <c r="E20" s="9"/>
      <c r="F20" s="9"/>
      <c r="G20" s="9"/>
      <c r="H20" s="9"/>
      <c r="I20" s="24"/>
      <c r="J20" s="14"/>
      <c r="K20" s="9"/>
    </row>
    <row r="21" spans="1:11" ht="15" customHeight="1">
      <c r="A21" s="9"/>
      <c r="B21" s="9"/>
      <c r="C21" s="9"/>
      <c r="D21" s="11"/>
      <c r="E21" s="9"/>
      <c r="F21" s="9"/>
      <c r="G21" s="9"/>
      <c r="H21" s="9"/>
      <c r="I21" s="24"/>
      <c r="J21" s="14"/>
      <c r="K21" s="9"/>
    </row>
    <row r="22" spans="1:11" ht="15" customHeight="1" thickBot="1">
      <c r="A22" s="69" t="s">
        <v>46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ht="16.5" thickBot="1">
      <c r="A23" s="1">
        <v>1</v>
      </c>
      <c r="B23" s="49" t="s">
        <v>24</v>
      </c>
      <c r="C23" s="1">
        <v>80.5</v>
      </c>
      <c r="D23" s="4">
        <f>500/(-216.0475144+16.2606339*C23-0.002388645*POWER(C23,2)-0.00113732*POWER(C23,3)+0.00000701863*POWER(C23,4)-0.00000001291*POWER(C23,5))</f>
        <v>0.68003550647455635</v>
      </c>
      <c r="E23" s="62" t="s">
        <v>51</v>
      </c>
      <c r="F23" s="21">
        <v>177.5</v>
      </c>
      <c r="G23" s="21">
        <v>185</v>
      </c>
      <c r="H23" s="21" t="s">
        <v>82</v>
      </c>
      <c r="I23" s="17">
        <f>MAX(F23,G23,H23)</f>
        <v>185</v>
      </c>
      <c r="J23" s="12">
        <f>D23*I23</f>
        <v>125.80656869779293</v>
      </c>
      <c r="K23" s="37">
        <v>1</v>
      </c>
    </row>
    <row r="24" spans="1:11" ht="16.5" thickBot="1">
      <c r="A24" s="1">
        <v>2</v>
      </c>
      <c r="B24" s="50" t="s">
        <v>65</v>
      </c>
      <c r="C24" s="1">
        <v>69.599999999999994</v>
      </c>
      <c r="D24" s="4">
        <f t="shared" ref="D24" si="2">500/(-216.0475144+16.2606339*C24-0.002388645*POWER(C24,2)-0.00113732*POWER(C24,3)+0.00000701863*POWER(C24,4)-0.00000001291*POWER(C24,5))</f>
        <v>0.75269057260635097</v>
      </c>
      <c r="E24" s="63" t="s">
        <v>51</v>
      </c>
      <c r="F24" s="21">
        <v>130</v>
      </c>
      <c r="G24" s="21">
        <v>140</v>
      </c>
      <c r="H24" s="31" t="s">
        <v>80</v>
      </c>
      <c r="I24" s="17">
        <f t="shared" ref="I24" si="3">MAX(F24,G24,H24)</f>
        <v>140</v>
      </c>
      <c r="J24" s="12">
        <f>D24*I24</f>
        <v>105.37668016488914</v>
      </c>
      <c r="K24" s="37">
        <v>2</v>
      </c>
    </row>
    <row r="25" spans="1:11" ht="16.5" thickBot="1">
      <c r="A25" s="1">
        <v>3</v>
      </c>
      <c r="B25" s="50" t="s">
        <v>59</v>
      </c>
      <c r="C25" s="1">
        <v>88.2</v>
      </c>
      <c r="D25" s="4">
        <f>500/(-216.0475144+16.2606339*C25-0.002388645*POWER(C25,2)-0.00113732*POWER(C25,3)+0.00000701863*POWER(C25,4)-0.00000001291*POWER(C25,5))</f>
        <v>0.6451230996158368</v>
      </c>
      <c r="E25" s="63" t="s">
        <v>51</v>
      </c>
      <c r="F25" s="21">
        <v>100</v>
      </c>
      <c r="G25" s="21">
        <v>107.5</v>
      </c>
      <c r="H25" s="21">
        <v>112.5</v>
      </c>
      <c r="I25" s="17">
        <f>MAX(F25,G25,H25)</f>
        <v>112.5</v>
      </c>
      <c r="J25" s="12">
        <f>D25*I25</f>
        <v>72.576348706781644</v>
      </c>
      <c r="K25" s="37"/>
    </row>
    <row r="26" spans="1:11" ht="15" customHeight="1">
      <c r="A26" s="1">
        <v>4</v>
      </c>
      <c r="B26" s="1" t="s">
        <v>60</v>
      </c>
      <c r="C26" s="1">
        <v>81.5</v>
      </c>
      <c r="D26" s="4">
        <f>500/(-216.0475144+16.2606339*C26-0.002388645*POWER(C26,2)-0.00113732*POWER(C26,3)+0.00000701863*POWER(C26,4)-0.00000001291*POWER(C26,5))</f>
        <v>0.67486867192461053</v>
      </c>
      <c r="E26" s="1" t="s">
        <v>61</v>
      </c>
      <c r="F26" s="38">
        <v>130</v>
      </c>
      <c r="G26" s="21">
        <v>135</v>
      </c>
      <c r="H26" s="21">
        <v>140</v>
      </c>
      <c r="I26" s="17">
        <f>MAX(F26,G26,H26)</f>
        <v>140</v>
      </c>
      <c r="J26" s="12">
        <f>D26*I26</f>
        <v>94.48161406944547</v>
      </c>
      <c r="K26" s="38">
        <v>3</v>
      </c>
    </row>
    <row r="28" spans="1:11">
      <c r="B28" s="20" t="s">
        <v>7</v>
      </c>
      <c r="C28"/>
      <c r="D28" s="5"/>
      <c r="G28" s="6"/>
      <c r="H28" s="6"/>
    </row>
    <row r="29" spans="1:11">
      <c r="B29" t="s">
        <v>28</v>
      </c>
      <c r="C29"/>
      <c r="D29" s="5"/>
      <c r="G29" s="6"/>
      <c r="H29" s="6"/>
    </row>
    <row r="30" spans="1:11">
      <c r="B30" t="s">
        <v>30</v>
      </c>
      <c r="C30"/>
      <c r="D30" s="5"/>
      <c r="G30" s="6"/>
      <c r="H30" s="6"/>
    </row>
    <row r="31" spans="1:11">
      <c r="C31"/>
      <c r="D31" s="5"/>
      <c r="G31" s="6"/>
      <c r="H31" s="6"/>
    </row>
    <row r="32" spans="1:11">
      <c r="C32"/>
      <c r="D32" s="5"/>
      <c r="G32" s="6"/>
      <c r="H32" s="6"/>
    </row>
    <row r="33" spans="2:8">
      <c r="B33" t="s">
        <v>9</v>
      </c>
      <c r="C33"/>
      <c r="D33" s="5"/>
      <c r="G33" s="6"/>
      <c r="H33" s="6"/>
    </row>
    <row r="34" spans="2:8">
      <c r="C34"/>
      <c r="D34" s="5"/>
      <c r="G34" s="6"/>
      <c r="H34" s="6"/>
    </row>
    <row r="35" spans="2:8">
      <c r="B35" t="s">
        <v>29</v>
      </c>
      <c r="C35"/>
      <c r="D35" s="5"/>
      <c r="G35" s="6"/>
      <c r="H35" s="6"/>
    </row>
  </sheetData>
  <mergeCells count="14">
    <mergeCell ref="A22:K22"/>
    <mergeCell ref="A1:K1"/>
    <mergeCell ref="F5:H5"/>
    <mergeCell ref="K5:K6"/>
    <mergeCell ref="A3:K3"/>
    <mergeCell ref="A16:K16"/>
    <mergeCell ref="A10:K10"/>
    <mergeCell ref="A5:A6"/>
    <mergeCell ref="B5:B6"/>
    <mergeCell ref="C5:C6"/>
    <mergeCell ref="D5:D6"/>
    <mergeCell ref="E5:E6"/>
    <mergeCell ref="I5:I6"/>
    <mergeCell ref="J5:J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="86" zoomScaleNormal="86" workbookViewId="0">
      <selection activeCell="A23" sqref="A23:XFD24"/>
    </sheetView>
  </sheetViews>
  <sheetFormatPr defaultRowHeight="15"/>
  <cols>
    <col min="1" max="1" width="4.140625" customWidth="1"/>
    <col min="2" max="2" width="26.7109375" customWidth="1"/>
    <col min="3" max="3" width="8.5703125" customWidth="1"/>
    <col min="4" max="4" width="11.28515625" customWidth="1"/>
    <col min="5" max="5" width="21.42578125" customWidth="1"/>
    <col min="6" max="6" width="8" customWidth="1"/>
    <col min="7" max="7" width="7.28515625" customWidth="1"/>
    <col min="8" max="8" width="8.140625" customWidth="1"/>
    <col min="9" max="9" width="13" customWidth="1"/>
    <col min="10" max="10" width="9.42578125" customWidth="1"/>
    <col min="11" max="11" width="7.42578125" customWidth="1"/>
    <col min="12" max="12" width="5.42578125" customWidth="1"/>
    <col min="13" max="13" width="6.85546875" customWidth="1"/>
    <col min="14" max="14" width="8.42578125" customWidth="1"/>
    <col min="15" max="16" width="7" customWidth="1"/>
  </cols>
  <sheetData>
    <row r="1" spans="1:16">
      <c r="A1" s="73" t="s">
        <v>58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6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6" ht="18.75">
      <c r="A3" s="74" t="s">
        <v>15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6" ht="18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6" ht="33" customHeight="1">
      <c r="A5" s="76" t="s">
        <v>0</v>
      </c>
      <c r="B5" s="76" t="s">
        <v>1</v>
      </c>
      <c r="C5" s="76" t="s">
        <v>2</v>
      </c>
      <c r="D5" s="78" t="s">
        <v>3</v>
      </c>
      <c r="E5" s="76" t="s">
        <v>6</v>
      </c>
      <c r="F5" s="84" t="s">
        <v>4</v>
      </c>
      <c r="G5" s="85"/>
      <c r="H5" s="86"/>
      <c r="I5" s="82" t="s">
        <v>13</v>
      </c>
      <c r="J5" s="76" t="s">
        <v>8</v>
      </c>
      <c r="K5" s="76" t="s">
        <v>5</v>
      </c>
      <c r="L5" s="14"/>
      <c r="M5" s="14"/>
      <c r="N5" s="14"/>
      <c r="O5" s="14"/>
      <c r="P5" s="18"/>
    </row>
    <row r="6" spans="1:16" ht="27" customHeight="1">
      <c r="A6" s="77"/>
      <c r="B6" s="77"/>
      <c r="C6" s="77"/>
      <c r="D6" s="79"/>
      <c r="E6" s="77"/>
      <c r="F6" s="3">
        <v>1</v>
      </c>
      <c r="G6" s="3">
        <v>2</v>
      </c>
      <c r="H6" s="3">
        <v>3</v>
      </c>
      <c r="I6" s="83"/>
      <c r="J6" s="77"/>
      <c r="K6" s="77"/>
      <c r="L6" s="14"/>
      <c r="M6" s="14"/>
      <c r="N6" s="14"/>
      <c r="O6" s="14"/>
      <c r="P6" s="18"/>
    </row>
    <row r="7" spans="1:16" ht="12.75" customHeight="1">
      <c r="A7" s="42"/>
      <c r="B7" s="42"/>
      <c r="C7" s="42"/>
      <c r="D7" s="43"/>
      <c r="E7" s="42"/>
      <c r="F7" s="46"/>
      <c r="G7" s="46"/>
      <c r="H7" s="46"/>
      <c r="I7" s="45"/>
      <c r="J7" s="42"/>
      <c r="K7" s="42"/>
      <c r="L7" s="14"/>
      <c r="M7" s="14"/>
      <c r="N7" s="14"/>
      <c r="O7" s="14"/>
      <c r="P7" s="18"/>
    </row>
    <row r="8" spans="1:16">
      <c r="A8" s="69" t="s">
        <v>23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14"/>
      <c r="M8" s="14"/>
      <c r="N8" s="14"/>
      <c r="O8" s="14"/>
      <c r="P8" s="18"/>
    </row>
    <row r="9" spans="1:16">
      <c r="A9" s="1">
        <v>1</v>
      </c>
      <c r="B9" s="7" t="s">
        <v>26</v>
      </c>
      <c r="C9" s="1">
        <v>111.6</v>
      </c>
      <c r="D9" s="4">
        <f>500/(-216.0475144+16.2606339*C9-0.002388645*POWER(C9,2)-0.00113732*POWER(C9,3)+0.00000701863*POWER(C9,4)-0.00000001291*POWER(C9,5))</f>
        <v>0.58595102322458348</v>
      </c>
      <c r="E9" s="1" t="s">
        <v>22</v>
      </c>
      <c r="F9" s="21">
        <v>180</v>
      </c>
      <c r="G9" s="21" t="s">
        <v>84</v>
      </c>
      <c r="H9" s="21" t="s">
        <v>88</v>
      </c>
      <c r="I9" s="17">
        <f>MAX(F9,G9,H9)</f>
        <v>180</v>
      </c>
      <c r="J9" s="12">
        <f>D9*I9</f>
        <v>105.47118418042503</v>
      </c>
      <c r="K9" s="37">
        <v>1</v>
      </c>
      <c r="L9" s="14"/>
      <c r="M9" s="14"/>
      <c r="N9" s="14"/>
      <c r="O9" s="14"/>
      <c r="P9" s="18"/>
    </row>
    <row r="10" spans="1:16">
      <c r="A10" s="12">
        <v>2</v>
      </c>
      <c r="B10" s="12" t="s">
        <v>64</v>
      </c>
      <c r="C10" s="34">
        <v>103.5</v>
      </c>
      <c r="D10" s="4">
        <f>500/(-216.0475144+16.2606339*C10-0.002388645*POWER(C10,2)-0.00113732*POWER(C10,3)+0.00000701863*POWER(C10,4)-0.00000001291*POWER(C10,5))</f>
        <v>0.60063887411599248</v>
      </c>
      <c r="E10" s="12" t="s">
        <v>20</v>
      </c>
      <c r="F10" s="21">
        <v>155</v>
      </c>
      <c r="G10" s="12">
        <v>160</v>
      </c>
      <c r="H10" s="34">
        <v>165</v>
      </c>
      <c r="I10" s="17">
        <f>MAX(F10,G10,H10)</f>
        <v>165</v>
      </c>
      <c r="J10" s="12">
        <f>D10*I10</f>
        <v>99.105414229138759</v>
      </c>
      <c r="K10" s="37">
        <v>2</v>
      </c>
      <c r="L10" s="14"/>
      <c r="M10" s="14"/>
      <c r="N10" s="14"/>
      <c r="O10" s="14"/>
      <c r="P10" s="18"/>
    </row>
    <row r="11" spans="1:16">
      <c r="A11" s="14"/>
      <c r="B11" s="14"/>
      <c r="C11" s="15"/>
      <c r="D11" s="14"/>
      <c r="E11" s="14"/>
      <c r="F11" s="14"/>
      <c r="G11" s="14"/>
      <c r="H11" s="15"/>
      <c r="I11" s="14"/>
      <c r="J11" s="14"/>
      <c r="K11" s="14"/>
      <c r="L11" s="14"/>
      <c r="M11" s="14"/>
      <c r="N11" s="14"/>
      <c r="O11" s="14"/>
      <c r="P11" s="18"/>
    </row>
    <row r="12" spans="1:16">
      <c r="A12" s="14"/>
      <c r="B12" s="14"/>
      <c r="C12" s="15"/>
      <c r="D12" s="14"/>
      <c r="E12" s="14"/>
      <c r="F12" s="14"/>
      <c r="G12" s="14"/>
      <c r="H12" s="15"/>
      <c r="I12" s="14"/>
      <c r="J12" s="14"/>
      <c r="K12" s="14"/>
      <c r="L12" s="14"/>
      <c r="M12" s="14"/>
      <c r="N12" s="14"/>
      <c r="O12" s="14"/>
      <c r="P12" s="14"/>
    </row>
    <row r="13" spans="1:16" ht="15.75" thickBot="1">
      <c r="A13" s="69" t="s">
        <v>55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14"/>
      <c r="M13" s="14"/>
      <c r="N13" s="14"/>
      <c r="O13" s="14"/>
      <c r="P13" s="14"/>
    </row>
    <row r="14" spans="1:16" ht="16.5" thickBot="1">
      <c r="A14" s="1">
        <v>1</v>
      </c>
      <c r="B14" s="68" t="s">
        <v>66</v>
      </c>
      <c r="C14" s="1">
        <v>93</v>
      </c>
      <c r="D14" s="4">
        <f>500/(-216.0475144+16.2606339*C14-0.002388645*POWER(C14,2)-0.00113732*POWER(C14,3)+0.00000701863*POWER(C14,4)-0.00000001291*POWER(C14,5))</f>
        <v>0.62819010335111769</v>
      </c>
      <c r="E14" s="62" t="s">
        <v>51</v>
      </c>
      <c r="F14" s="21">
        <v>130</v>
      </c>
      <c r="G14" s="21">
        <v>140</v>
      </c>
      <c r="H14" s="21" t="s">
        <v>80</v>
      </c>
      <c r="I14" s="17">
        <f>MAX(F14,G14,H14)</f>
        <v>140</v>
      </c>
      <c r="J14" s="12">
        <f>D14*I14</f>
        <v>87.946614469156472</v>
      </c>
      <c r="K14" s="37"/>
      <c r="L14" s="14"/>
      <c r="M14" s="14"/>
      <c r="N14" s="14"/>
      <c r="O14" s="14"/>
      <c r="P14" s="14"/>
    </row>
    <row r="15" spans="1:16" ht="16.5" thickBot="1">
      <c r="A15" s="1">
        <v>2</v>
      </c>
      <c r="B15" s="50" t="s">
        <v>53</v>
      </c>
      <c r="C15" s="1">
        <v>104.5</v>
      </c>
      <c r="D15" s="4">
        <f t="shared" ref="D15" si="0">500/(-216.0475144+16.2606339*C15-0.002388645*POWER(C15,2)-0.00113732*POWER(C15,3)+0.00000701863*POWER(C15,4)-0.00000001291*POWER(C15,5))</f>
        <v>0.59856177714345904</v>
      </c>
      <c r="E15" s="63" t="s">
        <v>51</v>
      </c>
      <c r="F15" s="21">
        <v>160</v>
      </c>
      <c r="G15" s="21">
        <v>167.5</v>
      </c>
      <c r="H15" s="21">
        <v>170</v>
      </c>
      <c r="I15" s="17">
        <f>MAX(F15,G15,H15)</f>
        <v>170</v>
      </c>
      <c r="J15" s="12">
        <f>D15*I15</f>
        <v>101.75550211438804</v>
      </c>
      <c r="K15" s="37">
        <v>3</v>
      </c>
      <c r="L15" s="14"/>
      <c r="M15" s="14"/>
      <c r="N15" s="14"/>
      <c r="O15" s="14"/>
      <c r="P15" s="20"/>
    </row>
    <row r="16" spans="1:16" ht="16.5" thickBot="1">
      <c r="A16" s="1">
        <v>3</v>
      </c>
      <c r="B16" s="50" t="s">
        <v>54</v>
      </c>
      <c r="C16" s="1">
        <v>99.5</v>
      </c>
      <c r="D16" s="4">
        <f>500/(-216.0475144+16.2606339*C16-0.002388645*POWER(C16,2)-0.00113732*POWER(C16,3)+0.00000701863*POWER(C16,4)-0.00000001291*POWER(C16,5))</f>
        <v>0.60981702416948835</v>
      </c>
      <c r="E16" s="63" t="s">
        <v>31</v>
      </c>
      <c r="F16" s="12">
        <v>165</v>
      </c>
      <c r="G16" s="12">
        <v>170</v>
      </c>
      <c r="H16" s="12" t="s">
        <v>87</v>
      </c>
      <c r="I16" s="27">
        <f>MAX(F16,G16,H16)</f>
        <v>170</v>
      </c>
      <c r="J16" s="12">
        <f>D16*I16</f>
        <v>103.66889410881302</v>
      </c>
      <c r="K16" s="37">
        <v>3</v>
      </c>
      <c r="L16" s="14"/>
      <c r="M16" s="14"/>
      <c r="N16" s="14"/>
      <c r="O16" s="14"/>
    </row>
    <row r="17" spans="1:16" ht="15.75">
      <c r="A17" s="54">
        <v>4</v>
      </c>
      <c r="B17" s="52" t="s">
        <v>25</v>
      </c>
      <c r="C17" s="51">
        <v>116.6</v>
      </c>
      <c r="D17" s="53">
        <f>500/(-216.0475144+16.2606339*C17-0.002388645*POWER(C17,2)-0.00113732*POWER(C17,3)+0.00000701863*POWER(C17,4)-0.00000001291*POWER(C17,5))</f>
        <v>0.57895944667492882</v>
      </c>
      <c r="E17" s="64" t="s">
        <v>31</v>
      </c>
      <c r="F17" s="51">
        <v>175</v>
      </c>
      <c r="G17" s="51">
        <v>185</v>
      </c>
      <c r="H17" s="51">
        <v>192.5</v>
      </c>
      <c r="I17" s="34">
        <f>MAX(F17,G17,H17)</f>
        <v>192.5</v>
      </c>
      <c r="J17" s="51">
        <f>D17*I17</f>
        <v>111.4496934849238</v>
      </c>
      <c r="K17" s="47">
        <v>1</v>
      </c>
      <c r="L17" s="14"/>
      <c r="M17" s="14"/>
      <c r="N17" s="14"/>
      <c r="O17" s="14"/>
    </row>
    <row r="18" spans="1:16">
      <c r="A18" s="12">
        <v>5</v>
      </c>
      <c r="B18" s="1" t="s">
        <v>57</v>
      </c>
      <c r="C18" s="1">
        <v>97.6</v>
      </c>
      <c r="D18" s="4">
        <f>500/(-216.0475144+16.2606339*C18-0.002388645*POWER(C18,2)-0.00113732*POWER(C18,3)+0.00000701863*POWER(C18,4)-0.00000001291*POWER(C18,5))</f>
        <v>0.61471021252080482</v>
      </c>
      <c r="E18" s="38" t="s">
        <v>51</v>
      </c>
      <c r="F18" s="1">
        <v>140</v>
      </c>
      <c r="G18" s="1">
        <v>150</v>
      </c>
      <c r="H18" s="1">
        <v>155</v>
      </c>
      <c r="I18" s="27">
        <f>MAX(F18,G18,H18)</f>
        <v>155</v>
      </c>
      <c r="J18" s="1">
        <f>D18*I18</f>
        <v>95.280082940724753</v>
      </c>
      <c r="K18" s="13"/>
      <c r="L18" s="14"/>
      <c r="M18" s="14"/>
      <c r="N18" s="14"/>
      <c r="O18" s="14"/>
    </row>
    <row r="19" spans="1:1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6" ht="15.75" thickBot="1">
      <c r="A20" s="69" t="s">
        <v>62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14"/>
      <c r="M20" s="14"/>
      <c r="N20" s="14"/>
      <c r="O20" s="14"/>
      <c r="P20" s="14"/>
    </row>
    <row r="21" spans="1:16" ht="16.5" thickBot="1">
      <c r="A21" s="1">
        <v>1</v>
      </c>
      <c r="B21" s="49" t="s">
        <v>24</v>
      </c>
      <c r="C21" s="1">
        <v>80.5</v>
      </c>
      <c r="D21" s="4">
        <f>500/(-216.0475144+16.2606339*C21-0.002388645*POWER(C21,2)-0.00113732*POWER(C21,3)+0.00000701863*POWER(C21,4)-0.00000001291*POWER(C21,5))</f>
        <v>0.68003550647455635</v>
      </c>
      <c r="E21" s="1" t="s">
        <v>27</v>
      </c>
      <c r="F21" s="21">
        <v>235</v>
      </c>
      <c r="G21" s="21" t="s">
        <v>85</v>
      </c>
      <c r="H21" s="21" t="s">
        <v>85</v>
      </c>
      <c r="I21" s="17">
        <f>MAX(F21,G21,H21)</f>
        <v>235</v>
      </c>
      <c r="J21" s="12">
        <f t="shared" ref="J21:J22" si="1">D21*I21</f>
        <v>159.80834402152075</v>
      </c>
      <c r="K21" s="37">
        <v>1</v>
      </c>
      <c r="L21" s="14"/>
      <c r="M21" s="14"/>
      <c r="N21" s="14"/>
      <c r="O21" s="14"/>
      <c r="P21" s="14"/>
    </row>
    <row r="22" spans="1:16" ht="32.25" thickBot="1">
      <c r="A22" s="1">
        <v>2</v>
      </c>
      <c r="B22" s="50" t="s">
        <v>56</v>
      </c>
      <c r="C22" s="1">
        <v>97.8</v>
      </c>
      <c r="D22" s="4">
        <f t="shared" ref="D22" si="2">500/(-216.0475144+16.2606339*C22-0.002388645*POWER(C22,2)-0.00113732*POWER(C22,3)+0.00000701863*POWER(C22,4)-0.00000001291*POWER(C22,5))</f>
        <v>0.61417772466336318</v>
      </c>
      <c r="E22" s="1" t="s">
        <v>32</v>
      </c>
      <c r="F22" s="21">
        <v>190</v>
      </c>
      <c r="G22" s="21">
        <v>200</v>
      </c>
      <c r="H22" s="21" t="s">
        <v>89</v>
      </c>
      <c r="I22" s="17">
        <f>MAX(F22,G22,H22)</f>
        <v>200</v>
      </c>
      <c r="J22" s="12">
        <f t="shared" si="1"/>
        <v>122.83554493267263</v>
      </c>
      <c r="K22" s="37">
        <v>2</v>
      </c>
      <c r="L22" s="14"/>
      <c r="M22" s="14"/>
      <c r="N22" s="14"/>
      <c r="O22" s="14"/>
      <c r="P22" s="14"/>
    </row>
    <row r="23" spans="1:16">
      <c r="A23" s="9"/>
      <c r="B23" s="10"/>
      <c r="C23" s="9"/>
      <c r="D23" s="11"/>
      <c r="E23" s="9"/>
      <c r="F23" s="23"/>
      <c r="G23" s="23"/>
      <c r="H23" s="23"/>
      <c r="I23" s="24"/>
      <c r="J23" s="14"/>
      <c r="K23" s="16"/>
      <c r="L23" s="14"/>
      <c r="M23" s="14"/>
      <c r="N23" s="14"/>
      <c r="O23" s="14"/>
      <c r="P23" s="14"/>
    </row>
    <row r="24" spans="1:16">
      <c r="A24" s="9"/>
      <c r="B24" s="10"/>
      <c r="C24" s="9"/>
      <c r="D24" s="11"/>
      <c r="E24" s="9"/>
      <c r="F24" s="14"/>
      <c r="G24" s="14"/>
      <c r="H24" s="14"/>
      <c r="I24" s="25"/>
      <c r="J24" s="14"/>
      <c r="K24" s="16"/>
      <c r="L24" s="14"/>
      <c r="M24" s="14"/>
      <c r="N24" s="14"/>
      <c r="O24" s="14"/>
      <c r="P24" s="14"/>
    </row>
    <row r="25" spans="1:16">
      <c r="A25" s="87" t="s">
        <v>63</v>
      </c>
      <c r="B25" s="88"/>
      <c r="C25" s="88"/>
      <c r="D25" s="88"/>
      <c r="E25" s="88"/>
      <c r="F25" s="88"/>
      <c r="G25" s="88"/>
      <c r="H25" s="88"/>
      <c r="I25" s="71"/>
      <c r="J25" s="88"/>
      <c r="K25" s="88"/>
      <c r="L25" s="14"/>
      <c r="M25" s="14"/>
      <c r="N25" s="14"/>
      <c r="O25" s="14"/>
      <c r="P25" s="14"/>
    </row>
    <row r="26" spans="1:16">
      <c r="A26" s="1">
        <v>1</v>
      </c>
      <c r="B26" s="7" t="s">
        <v>38</v>
      </c>
      <c r="C26" s="1">
        <v>57.8</v>
      </c>
      <c r="D26" s="4">
        <f>500/(594.31747775582-27.23842536447*C26+0.82112226871*POWER(C26,2)-0.00930733913*POWER(C26,3)+0.00004731582*POWER(C26,4)-0.00000009054*POWER(C26,5))</f>
        <v>1.1478020217758642</v>
      </c>
      <c r="E26" s="1" t="s">
        <v>27</v>
      </c>
      <c r="F26" s="21" t="s">
        <v>83</v>
      </c>
      <c r="G26" s="21">
        <v>77.5</v>
      </c>
      <c r="H26" s="21" t="s">
        <v>86</v>
      </c>
      <c r="I26" s="17">
        <f>MAX(F26,G26,H26)</f>
        <v>77.5</v>
      </c>
      <c r="J26" s="12">
        <f>D26*I26</f>
        <v>88.95465668762948</v>
      </c>
      <c r="K26" s="37">
        <v>1</v>
      </c>
      <c r="L26" s="14"/>
      <c r="M26" s="14"/>
      <c r="N26" s="14"/>
      <c r="O26" s="14"/>
      <c r="P26" s="14"/>
    </row>
    <row r="27" spans="1:16">
      <c r="A27" s="9"/>
      <c r="B27" s="10"/>
      <c r="C27" s="9"/>
      <c r="D27" s="11"/>
      <c r="E27" s="9"/>
      <c r="F27" s="23"/>
      <c r="G27" s="23"/>
      <c r="H27" s="23"/>
      <c r="I27" s="24"/>
      <c r="J27" s="14"/>
      <c r="K27" s="16"/>
    </row>
    <row r="28" spans="1:16">
      <c r="B28" s="20" t="s">
        <v>7</v>
      </c>
      <c r="D28" s="5"/>
      <c r="G28" s="6"/>
      <c r="H28" s="6"/>
    </row>
    <row r="29" spans="1:16">
      <c r="B29" t="s">
        <v>28</v>
      </c>
      <c r="D29" s="5"/>
      <c r="G29" s="6"/>
      <c r="H29" s="6"/>
    </row>
    <row r="30" spans="1:16">
      <c r="B30" t="s">
        <v>30</v>
      </c>
      <c r="D30" s="5"/>
      <c r="G30" s="6"/>
      <c r="H30" s="6"/>
    </row>
    <row r="31" spans="1:16">
      <c r="D31" s="5"/>
      <c r="G31" s="6"/>
      <c r="H31" s="6"/>
    </row>
    <row r="32" spans="1:16">
      <c r="D32" s="5"/>
      <c r="G32" s="6"/>
      <c r="H32" s="6"/>
    </row>
    <row r="33" spans="2:8">
      <c r="B33" t="s">
        <v>9</v>
      </c>
      <c r="D33" s="5"/>
      <c r="G33" s="6"/>
      <c r="H33" s="6"/>
    </row>
    <row r="34" spans="2:8">
      <c r="D34" s="5"/>
      <c r="G34" s="6"/>
      <c r="H34" s="6"/>
    </row>
    <row r="35" spans="2:8">
      <c r="B35" t="s">
        <v>29</v>
      </c>
      <c r="D35" s="5"/>
      <c r="G35" s="6"/>
      <c r="H35" s="6"/>
    </row>
  </sheetData>
  <mergeCells count="15">
    <mergeCell ref="A13:K13"/>
    <mergeCell ref="A20:K20"/>
    <mergeCell ref="A25:K25"/>
    <mergeCell ref="A8:K8"/>
    <mergeCell ref="A1:K1"/>
    <mergeCell ref="A3:K3"/>
    <mergeCell ref="A5:A6"/>
    <mergeCell ref="B5:B6"/>
    <mergeCell ref="C5:C6"/>
    <mergeCell ref="D5:D6"/>
    <mergeCell ref="E5:E6"/>
    <mergeCell ref="F5:H5"/>
    <mergeCell ref="I5:I6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поток</vt:lpstr>
      <vt:lpstr>2 поток</vt:lpstr>
      <vt:lpstr>3 поток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Nokia 3110</cp:lastModifiedBy>
  <cp:lastPrinted>2013-04-17T09:26:18Z</cp:lastPrinted>
  <dcterms:created xsi:type="dcterms:W3CDTF">2013-04-12T16:49:47Z</dcterms:created>
  <dcterms:modified xsi:type="dcterms:W3CDTF">2014-12-28T16:48:29Z</dcterms:modified>
</cp:coreProperties>
</file>